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220" windowHeight="7050"/>
  </bookViews>
  <sheets>
    <sheet name="Дальнереченский Красноармейский" sheetId="1" r:id="rId1"/>
  </sheets>
  <externalReferences>
    <externalReference r:id="rId2"/>
  </externalReferences>
  <definedNames>
    <definedName name="_xlnm.Print_Titles" localSheetId="0">'Дальнереченский Красноармейский'!$A:$A,'Дальнереченский Красноармейский'!$5:$7</definedName>
  </definedNames>
  <calcPr calcId="145621"/>
</workbook>
</file>

<file path=xl/calcChain.xml><?xml version="1.0" encoding="utf-8"?>
<calcChain xmlns="http://schemas.openxmlformats.org/spreadsheetml/2006/main">
  <c r="M49" i="1" l="1"/>
  <c r="M48" i="1"/>
  <c r="M45" i="1"/>
  <c r="M41" i="1"/>
  <c r="M39" i="1"/>
  <c r="M36" i="1"/>
  <c r="M32" i="1"/>
  <c r="M30" i="1"/>
  <c r="M27" i="1"/>
  <c r="M23" i="1"/>
  <c r="M22" i="1"/>
  <c r="M21" i="1"/>
  <c r="M18" i="1"/>
  <c r="M14" i="1"/>
  <c r="M13" i="1"/>
  <c r="M12" i="1"/>
  <c r="M9" i="1"/>
  <c r="M47" i="1" l="1"/>
  <c r="M52" i="1" s="1"/>
  <c r="M38" i="1"/>
  <c r="M43" i="1" s="1"/>
  <c r="M29" i="1"/>
  <c r="M34" i="1" s="1"/>
  <c r="M20" i="1"/>
  <c r="M25" i="1" s="1"/>
  <c r="M11" i="1"/>
  <c r="M16" i="1" l="1"/>
  <c r="L49" i="1"/>
  <c r="L48" i="1"/>
  <c r="L45" i="1"/>
  <c r="L47" i="1" s="1"/>
  <c r="L52" i="1" s="1"/>
  <c r="L41" i="1"/>
  <c r="L39" i="1"/>
  <c r="L36" i="1"/>
  <c r="L38" i="1" s="1"/>
  <c r="L43" i="1" s="1"/>
  <c r="L32" i="1"/>
  <c r="L30" i="1"/>
  <c r="L27" i="1"/>
  <c r="L29" i="1" s="1"/>
  <c r="L23" i="1"/>
  <c r="L22" i="1"/>
  <c r="L21" i="1"/>
  <c r="L18" i="1"/>
  <c r="L20" i="1" s="1"/>
  <c r="L25" i="1" s="1"/>
  <c r="L14" i="1"/>
  <c r="L13" i="1"/>
  <c r="L12" i="1"/>
  <c r="L9" i="1"/>
  <c r="L11" i="1" s="1"/>
  <c r="L16" i="1" l="1"/>
  <c r="L34" i="1"/>
  <c r="N51" i="1"/>
  <c r="N50" i="1"/>
  <c r="K49" i="1"/>
  <c r="J49" i="1"/>
  <c r="I49" i="1"/>
  <c r="H49" i="1"/>
  <c r="G49" i="1"/>
  <c r="F49" i="1"/>
  <c r="E49" i="1"/>
  <c r="D49" i="1"/>
  <c r="C49" i="1"/>
  <c r="K48" i="1"/>
  <c r="J48" i="1"/>
  <c r="I48" i="1"/>
  <c r="H48" i="1"/>
  <c r="G48" i="1"/>
  <c r="F48" i="1"/>
  <c r="E48" i="1"/>
  <c r="D48" i="1"/>
  <c r="C48" i="1"/>
  <c r="B47" i="1"/>
  <c r="B52" i="1" s="1"/>
  <c r="N46" i="1"/>
  <c r="K45" i="1"/>
  <c r="K47" i="1" s="1"/>
  <c r="J45" i="1"/>
  <c r="J47" i="1" s="1"/>
  <c r="I45" i="1"/>
  <c r="I47" i="1" s="1"/>
  <c r="H45" i="1"/>
  <c r="H47" i="1" s="1"/>
  <c r="H52" i="1" s="1"/>
  <c r="G45" i="1"/>
  <c r="G47" i="1" s="1"/>
  <c r="G52" i="1" s="1"/>
  <c r="F45" i="1"/>
  <c r="F47" i="1" s="1"/>
  <c r="E45" i="1"/>
  <c r="E47" i="1" s="1"/>
  <c r="D45" i="1"/>
  <c r="D47" i="1" s="1"/>
  <c r="C45" i="1"/>
  <c r="C47" i="1" s="1"/>
  <c r="N44" i="1"/>
  <c r="N42" i="1"/>
  <c r="K41" i="1"/>
  <c r="J41" i="1"/>
  <c r="I41" i="1"/>
  <c r="H41" i="1"/>
  <c r="G41" i="1"/>
  <c r="F41" i="1"/>
  <c r="E41" i="1"/>
  <c r="D41" i="1"/>
  <c r="C41" i="1"/>
  <c r="N40" i="1"/>
  <c r="K39" i="1"/>
  <c r="J39" i="1"/>
  <c r="I39" i="1"/>
  <c r="H39" i="1"/>
  <c r="G39" i="1"/>
  <c r="F39" i="1"/>
  <c r="E39" i="1"/>
  <c r="D39" i="1"/>
  <c r="C39" i="1"/>
  <c r="B38" i="1"/>
  <c r="B43" i="1" s="1"/>
  <c r="N37" i="1"/>
  <c r="K36" i="1"/>
  <c r="K38" i="1" s="1"/>
  <c r="J36" i="1"/>
  <c r="J38" i="1" s="1"/>
  <c r="I36" i="1"/>
  <c r="I38" i="1" s="1"/>
  <c r="H36" i="1"/>
  <c r="H38" i="1" s="1"/>
  <c r="G36" i="1"/>
  <c r="G38" i="1" s="1"/>
  <c r="F36" i="1"/>
  <c r="F38" i="1" s="1"/>
  <c r="E36" i="1"/>
  <c r="E38" i="1" s="1"/>
  <c r="D36" i="1"/>
  <c r="D38" i="1" s="1"/>
  <c r="C36" i="1"/>
  <c r="C38" i="1" s="1"/>
  <c r="N35" i="1"/>
  <c r="N33" i="1"/>
  <c r="K32" i="1"/>
  <c r="J32" i="1"/>
  <c r="I32" i="1"/>
  <c r="H32" i="1"/>
  <c r="G32" i="1"/>
  <c r="F32" i="1"/>
  <c r="E32" i="1"/>
  <c r="D32" i="1"/>
  <c r="C32" i="1"/>
  <c r="N31" i="1"/>
  <c r="K30" i="1"/>
  <c r="J30" i="1"/>
  <c r="I30" i="1"/>
  <c r="H30" i="1"/>
  <c r="G30" i="1"/>
  <c r="F30" i="1"/>
  <c r="E30" i="1"/>
  <c r="D30" i="1"/>
  <c r="C30" i="1"/>
  <c r="B29" i="1"/>
  <c r="B34" i="1" s="1"/>
  <c r="N28" i="1"/>
  <c r="K27" i="1"/>
  <c r="K29" i="1" s="1"/>
  <c r="J27" i="1"/>
  <c r="J29" i="1" s="1"/>
  <c r="I27" i="1"/>
  <c r="I29" i="1" s="1"/>
  <c r="H27" i="1"/>
  <c r="H29" i="1" s="1"/>
  <c r="G27" i="1"/>
  <c r="G29" i="1" s="1"/>
  <c r="F27" i="1"/>
  <c r="F29" i="1" s="1"/>
  <c r="E27" i="1"/>
  <c r="E29" i="1" s="1"/>
  <c r="D27" i="1"/>
  <c r="D29" i="1" s="1"/>
  <c r="C27" i="1"/>
  <c r="C29" i="1" s="1"/>
  <c r="N26" i="1"/>
  <c r="N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B20" i="1"/>
  <c r="B25" i="1" s="1"/>
  <c r="N19" i="1"/>
  <c r="K18" i="1"/>
  <c r="K20" i="1" s="1"/>
  <c r="J18" i="1"/>
  <c r="J20" i="1" s="1"/>
  <c r="I18" i="1"/>
  <c r="I20" i="1" s="1"/>
  <c r="H18" i="1"/>
  <c r="H20" i="1" s="1"/>
  <c r="G18" i="1"/>
  <c r="G20" i="1" s="1"/>
  <c r="F18" i="1"/>
  <c r="F20" i="1" s="1"/>
  <c r="E18" i="1"/>
  <c r="E20" i="1" s="1"/>
  <c r="D18" i="1"/>
  <c r="D20" i="1" s="1"/>
  <c r="C18" i="1"/>
  <c r="C20" i="1" s="1"/>
  <c r="N17" i="1"/>
  <c r="N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B11" i="1"/>
  <c r="B16" i="1" s="1"/>
  <c r="N10" i="1"/>
  <c r="K9" i="1"/>
  <c r="K11" i="1" s="1"/>
  <c r="J9" i="1"/>
  <c r="J11" i="1" s="1"/>
  <c r="I9" i="1"/>
  <c r="I11" i="1" s="1"/>
  <c r="H9" i="1"/>
  <c r="H11" i="1" s="1"/>
  <c r="G9" i="1"/>
  <c r="G11" i="1" s="1"/>
  <c r="F9" i="1"/>
  <c r="F11" i="1" s="1"/>
  <c r="E9" i="1"/>
  <c r="E11" i="1" s="1"/>
  <c r="D9" i="1"/>
  <c r="D11" i="1" s="1"/>
  <c r="C9" i="1"/>
  <c r="C11" i="1" s="1"/>
  <c r="H25" i="1" l="1"/>
  <c r="I25" i="1"/>
  <c r="F16" i="1"/>
  <c r="C52" i="1"/>
  <c r="J25" i="1"/>
  <c r="G34" i="1"/>
  <c r="G16" i="1"/>
  <c r="H34" i="1"/>
  <c r="J34" i="1"/>
  <c r="F43" i="1"/>
  <c r="I16" i="1"/>
  <c r="G25" i="1"/>
  <c r="E52" i="1"/>
  <c r="F52" i="1"/>
  <c r="I52" i="1"/>
  <c r="H16" i="1"/>
  <c r="C25" i="1"/>
  <c r="K25" i="1"/>
  <c r="C34" i="1"/>
  <c r="J52" i="1"/>
  <c r="N48" i="1"/>
  <c r="H43" i="1"/>
  <c r="K52" i="1"/>
  <c r="J16" i="1"/>
  <c r="I34" i="1"/>
  <c r="I43" i="1"/>
  <c r="K34" i="1"/>
  <c r="J43" i="1"/>
  <c r="D34" i="1"/>
  <c r="N41" i="1"/>
  <c r="E16" i="1"/>
  <c r="D16" i="1"/>
  <c r="N27" i="1"/>
  <c r="G43" i="1"/>
  <c r="D52" i="1"/>
  <c r="K16" i="1"/>
  <c r="D25" i="1"/>
  <c r="N21" i="1"/>
  <c r="K43" i="1"/>
  <c r="N12" i="1"/>
  <c r="E25" i="1"/>
  <c r="N22" i="1"/>
  <c r="N30" i="1"/>
  <c r="D43" i="1"/>
  <c r="N45" i="1"/>
  <c r="N14" i="1"/>
  <c r="E34" i="1"/>
  <c r="N49" i="1"/>
  <c r="N13" i="1"/>
  <c r="F25" i="1"/>
  <c r="N23" i="1"/>
  <c r="F34" i="1"/>
  <c r="E43" i="1"/>
  <c r="N39" i="1"/>
  <c r="N47" i="1"/>
  <c r="N29" i="1"/>
  <c r="N11" i="1"/>
  <c r="C16" i="1"/>
  <c r="C43" i="1"/>
  <c r="N38" i="1"/>
  <c r="N18" i="1"/>
  <c r="N32" i="1"/>
  <c r="N36" i="1"/>
  <c r="N9" i="1"/>
  <c r="N20" i="1"/>
  <c r="N34" i="1" l="1"/>
  <c r="N25" i="1"/>
  <c r="N52" i="1"/>
  <c r="N43" i="1"/>
  <c r="N16" i="1"/>
</calcChain>
</file>

<file path=xl/sharedStrings.xml><?xml version="1.0" encoding="utf-8"?>
<sst xmlns="http://schemas.openxmlformats.org/spreadsheetml/2006/main" count="73" uniqueCount="34">
  <si>
    <t>Фактический отпуск электрической энергии потребителям Дальнереченского и Красноармейского района в 2022 г.</t>
  </si>
  <si>
    <t>Категорияч потребителя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</si>
  <si>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</si>
  <si>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</si>
  <si>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</si>
  <si>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</si>
  <si>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</si>
  <si>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</si>
  <si>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</si>
  <si>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</si>
  <si>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</si>
  <si>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</si>
  <si>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</si>
  <si>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</si>
  <si>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</si>
  <si>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</si>
  <si>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</si>
  <si>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</si>
  <si>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</si>
  <si>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</si>
  <si>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</si>
  <si>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</si>
  <si>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</si>
  <si>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</si>
  <si>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</si>
  <si>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</si>
  <si>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</si>
  <si>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</si>
  <si>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Дальний Кут</t>
  </si>
  <si>
    <t>Итог по Дальний Кут</t>
  </si>
  <si>
    <t>Поляны</t>
  </si>
  <si>
    <t>Итог по Поляны</t>
  </si>
  <si>
    <t>М.Поляны</t>
  </si>
  <si>
    <t>Итог по М.Поляны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</si>
</sst>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3" fillId="0" borderId="0" xfId="0" applyNumberFormat="1" applyFont="1" applyFill="1"/>
    <xf numFmtId="0" fontId="5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165" fontId="7" fillId="0" borderId="5" xfId="0" applyNumberFormat="1" applyFont="1" applyFill="1" applyBorder="1" applyAlignment="1"/>
    <xf numFmtId="165" fontId="3" fillId="0" borderId="0" xfId="0" applyNumberFormat="1" applyFont="1" applyFill="1"/>
    <xf numFmtId="4" fontId="3" fillId="0" borderId="0" xfId="0" applyNumberFormat="1" applyFont="1" applyFill="1"/>
    <xf numFmtId="0" fontId="8" fillId="0" borderId="5" xfId="0" applyFont="1" applyFill="1" applyBorder="1" applyAlignment="1">
      <alignment horizontal="left" vertical="center"/>
    </xf>
    <xf numFmtId="165" fontId="8" fillId="0" borderId="5" xfId="0" applyNumberFormat="1" applyFont="1" applyFill="1" applyBorder="1" applyAlignment="1"/>
    <xf numFmtId="0" fontId="7" fillId="0" borderId="5" xfId="0" applyFont="1" applyFill="1" applyBorder="1"/>
    <xf numFmtId="165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165" fontId="9" fillId="0" borderId="6" xfId="0" applyNumberFormat="1" applyFont="1" applyFill="1" applyBorder="1" applyAlignment="1">
      <alignment vertical="top"/>
    </xf>
    <xf numFmtId="165" fontId="7" fillId="0" borderId="4" xfId="0" applyNumberFormat="1" applyFont="1" applyFill="1" applyBorder="1" applyAlignment="1"/>
    <xf numFmtId="165" fontId="7" fillId="0" borderId="4" xfId="0" applyNumberFormat="1" applyFont="1" applyFill="1" applyBorder="1"/>
    <xf numFmtId="0" fontId="9" fillId="0" borderId="0" xfId="0" applyFont="1" applyFill="1" applyBorder="1"/>
    <xf numFmtId="165" fontId="9" fillId="0" borderId="0" xfId="0" applyNumberFormat="1" applyFont="1" applyFill="1" applyBorder="1" applyAlignment="1">
      <alignment vertical="top"/>
    </xf>
    <xf numFmtId="4" fontId="9" fillId="0" borderId="0" xfId="0" applyNumberFormat="1" applyFont="1" applyFill="1" applyBorder="1" applyAlignment="1">
      <alignment vertical="top"/>
    </xf>
    <xf numFmtId="165" fontId="10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44;&#1072;&#1083;&#1100;&#1085;&#1077;&#1088;&#1077;&#1095;.%20&#1090;.&#1088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рабочий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Лист1"/>
    </sheetNames>
    <sheetDataSet>
      <sheetData sheetId="0"/>
      <sheetData sheetId="1">
        <row r="5">
          <cell r="B5">
            <v>6226.69</v>
          </cell>
        </row>
        <row r="6">
          <cell r="B6">
            <v>94</v>
          </cell>
        </row>
        <row r="7">
          <cell r="B7">
            <v>1534</v>
          </cell>
        </row>
        <row r="10">
          <cell r="B10">
            <v>9953.11</v>
          </cell>
        </row>
        <row r="11">
          <cell r="B11">
            <v>17</v>
          </cell>
        </row>
        <row r="12">
          <cell r="B12">
            <v>24</v>
          </cell>
        </row>
        <row r="13">
          <cell r="B13">
            <v>50</v>
          </cell>
        </row>
        <row r="16">
          <cell r="B16">
            <v>8656.01</v>
          </cell>
        </row>
        <row r="17">
          <cell r="B17">
            <v>58</v>
          </cell>
        </row>
        <row r="18">
          <cell r="B18">
            <v>1783</v>
          </cell>
        </row>
        <row r="21">
          <cell r="B21">
            <v>7836.58</v>
          </cell>
        </row>
        <row r="22">
          <cell r="B22">
            <v>67.2</v>
          </cell>
        </row>
        <row r="23">
          <cell r="B23">
            <v>1</v>
          </cell>
        </row>
        <row r="24">
          <cell r="B24">
            <v>99</v>
          </cell>
        </row>
        <row r="27">
          <cell r="B27">
            <v>18190.41</v>
          </cell>
        </row>
        <row r="28">
          <cell r="B28">
            <v>1759</v>
          </cell>
        </row>
        <row r="29">
          <cell r="B29">
            <v>3240</v>
          </cell>
        </row>
      </sheetData>
      <sheetData sheetId="2">
        <row r="5">
          <cell r="B5">
            <v>4302.0200000000004</v>
          </cell>
        </row>
        <row r="6">
          <cell r="B6">
            <v>92</v>
          </cell>
        </row>
        <row r="7">
          <cell r="B7">
            <v>925</v>
          </cell>
        </row>
        <row r="10">
          <cell r="B10">
            <v>6594.44</v>
          </cell>
        </row>
        <row r="11">
          <cell r="B11">
            <v>15</v>
          </cell>
        </row>
        <row r="12">
          <cell r="B12">
            <v>30</v>
          </cell>
        </row>
        <row r="13">
          <cell r="B13">
            <v>50</v>
          </cell>
        </row>
        <row r="16">
          <cell r="B16">
            <v>6850.26</v>
          </cell>
        </row>
        <row r="17">
          <cell r="B17">
            <v>22</v>
          </cell>
        </row>
        <row r="18">
          <cell r="B18">
            <v>1676</v>
          </cell>
        </row>
        <row r="21">
          <cell r="B21">
            <v>6311.63</v>
          </cell>
        </row>
        <row r="22">
          <cell r="B22">
            <v>74.400000000000006</v>
          </cell>
        </row>
        <row r="23">
          <cell r="B23">
            <v>2</v>
          </cell>
        </row>
        <row r="24">
          <cell r="B24">
            <v>98</v>
          </cell>
        </row>
        <row r="27">
          <cell r="B27">
            <v>13826.43</v>
          </cell>
        </row>
        <row r="28">
          <cell r="B28">
            <v>1435</v>
          </cell>
        </row>
        <row r="29">
          <cell r="B29">
            <v>2900</v>
          </cell>
        </row>
      </sheetData>
      <sheetData sheetId="3">
        <row r="5">
          <cell r="B5">
            <v>3764.39</v>
          </cell>
        </row>
        <row r="6">
          <cell r="B6">
            <v>93</v>
          </cell>
        </row>
        <row r="7">
          <cell r="B7">
            <v>963</v>
          </cell>
        </row>
        <row r="10">
          <cell r="B10">
            <v>5188.41</v>
          </cell>
        </row>
        <row r="11">
          <cell r="B11">
            <v>13</v>
          </cell>
        </row>
        <row r="12">
          <cell r="B12">
            <v>30</v>
          </cell>
        </row>
        <row r="13">
          <cell r="B13">
            <v>50</v>
          </cell>
        </row>
        <row r="16">
          <cell r="B16">
            <v>7274.97</v>
          </cell>
        </row>
        <row r="17">
          <cell r="B17">
            <v>54</v>
          </cell>
        </row>
        <row r="18">
          <cell r="B18">
            <v>1632</v>
          </cell>
        </row>
        <row r="21">
          <cell r="B21">
            <v>5588.13</v>
          </cell>
        </row>
        <row r="22">
          <cell r="B22">
            <v>72</v>
          </cell>
        </row>
        <row r="23">
          <cell r="B23">
            <v>1</v>
          </cell>
        </row>
        <row r="24">
          <cell r="B24">
            <v>271</v>
          </cell>
        </row>
        <row r="27">
          <cell r="B27">
            <v>12877.09</v>
          </cell>
        </row>
        <row r="28">
          <cell r="B28">
            <v>1334</v>
          </cell>
        </row>
        <row r="29">
          <cell r="B29">
            <v>3528</v>
          </cell>
        </row>
      </sheetData>
      <sheetData sheetId="4">
        <row r="5">
          <cell r="B5">
            <v>3138.83</v>
          </cell>
        </row>
        <row r="6">
          <cell r="B6">
            <v>79</v>
          </cell>
        </row>
        <row r="7">
          <cell r="B7">
            <v>949</v>
          </cell>
        </row>
        <row r="10">
          <cell r="B10">
            <v>4974.5600000000004</v>
          </cell>
        </row>
        <row r="11">
          <cell r="B11">
            <v>10</v>
          </cell>
        </row>
        <row r="12">
          <cell r="B12">
            <v>21</v>
          </cell>
        </row>
        <row r="13">
          <cell r="B13">
            <v>50</v>
          </cell>
        </row>
        <row r="16">
          <cell r="B16">
            <v>7569.76</v>
          </cell>
        </row>
        <row r="17">
          <cell r="B17">
            <v>55</v>
          </cell>
        </row>
        <row r="18">
          <cell r="B18">
            <v>3050</v>
          </cell>
        </row>
        <row r="21">
          <cell r="B21">
            <v>4940.58</v>
          </cell>
        </row>
        <row r="22">
          <cell r="B22">
            <v>74.400000000000006</v>
          </cell>
        </row>
        <row r="23">
          <cell r="B23">
            <v>2</v>
          </cell>
        </row>
        <row r="24">
          <cell r="B24">
            <v>177</v>
          </cell>
        </row>
        <row r="27">
          <cell r="B27">
            <v>12476.37</v>
          </cell>
        </row>
        <row r="28">
          <cell r="B28">
            <v>338</v>
          </cell>
        </row>
        <row r="29">
          <cell r="B29">
            <v>3144</v>
          </cell>
        </row>
      </sheetData>
      <sheetData sheetId="5">
        <row r="5">
          <cell r="B5">
            <v>2587.11</v>
          </cell>
        </row>
        <row r="7">
          <cell r="B7">
            <v>1353</v>
          </cell>
        </row>
        <row r="10">
          <cell r="B10">
            <v>5093.4799999999996</v>
          </cell>
        </row>
        <row r="11">
          <cell r="B11">
            <v>8</v>
          </cell>
        </row>
        <row r="12">
          <cell r="B12">
            <v>33</v>
          </cell>
        </row>
        <row r="13">
          <cell r="B13">
            <v>50</v>
          </cell>
        </row>
        <row r="16">
          <cell r="B16">
            <v>8528.1</v>
          </cell>
        </row>
        <row r="17">
          <cell r="B17">
            <v>65</v>
          </cell>
        </row>
        <row r="18">
          <cell r="B18">
            <v>2706</v>
          </cell>
        </row>
        <row r="21">
          <cell r="B21">
            <v>5771.01</v>
          </cell>
        </row>
        <row r="22">
          <cell r="B22">
            <v>72</v>
          </cell>
        </row>
        <row r="23">
          <cell r="B23">
            <v>3</v>
          </cell>
        </row>
        <row r="24">
          <cell r="B24">
            <v>294</v>
          </cell>
        </row>
        <row r="27">
          <cell r="B27">
            <v>12026.68</v>
          </cell>
        </row>
        <row r="28">
          <cell r="B28">
            <v>177</v>
          </cell>
        </row>
        <row r="29">
          <cell r="B29">
            <v>3321</v>
          </cell>
        </row>
      </sheetData>
      <sheetData sheetId="6">
        <row r="10">
          <cell r="B10">
            <v>5792.15</v>
          </cell>
        </row>
        <row r="11">
          <cell r="B11">
            <v>7</v>
          </cell>
        </row>
        <row r="12">
          <cell r="B12">
            <v>12</v>
          </cell>
        </row>
        <row r="13">
          <cell r="B13">
            <v>50</v>
          </cell>
        </row>
        <row r="16">
          <cell r="B16">
            <v>8724.2000000000007</v>
          </cell>
        </row>
        <row r="17">
          <cell r="B17">
            <v>65</v>
          </cell>
        </row>
        <row r="18">
          <cell r="B18">
            <v>3063</v>
          </cell>
        </row>
        <row r="21">
          <cell r="B21">
            <v>8114.61</v>
          </cell>
        </row>
        <row r="22">
          <cell r="B22">
            <v>74.400000000000006</v>
          </cell>
        </row>
        <row r="23">
          <cell r="B23">
            <v>2</v>
          </cell>
        </row>
        <row r="24">
          <cell r="B24">
            <v>249</v>
          </cell>
        </row>
        <row r="27">
          <cell r="B27">
            <v>13203.3</v>
          </cell>
        </row>
        <row r="28">
          <cell r="B28">
            <v>157</v>
          </cell>
        </row>
        <row r="29">
          <cell r="B29">
            <v>3572</v>
          </cell>
        </row>
      </sheetData>
      <sheetData sheetId="7">
        <row r="10">
          <cell r="B10">
            <v>5945.05</v>
          </cell>
        </row>
        <row r="13">
          <cell r="B13">
            <v>50</v>
          </cell>
        </row>
        <row r="16">
          <cell r="B16">
            <v>9508.68</v>
          </cell>
        </row>
        <row r="17">
          <cell r="B17">
            <v>69</v>
          </cell>
        </row>
        <row r="18">
          <cell r="B18">
            <v>3280</v>
          </cell>
        </row>
        <row r="21">
          <cell r="B21">
            <v>6962.37</v>
          </cell>
        </row>
        <row r="22">
          <cell r="B22">
            <v>74.400000000000006</v>
          </cell>
        </row>
        <row r="23">
          <cell r="B23">
            <v>1</v>
          </cell>
        </row>
        <row r="24">
          <cell r="B24">
            <v>239</v>
          </cell>
        </row>
        <row r="27">
          <cell r="B27">
            <v>14777.46</v>
          </cell>
        </row>
        <row r="28">
          <cell r="B28">
            <v>157</v>
          </cell>
        </row>
        <row r="29">
          <cell r="B29">
            <v>4164</v>
          </cell>
        </row>
      </sheetData>
      <sheetData sheetId="8">
        <row r="10">
          <cell r="B10">
            <v>6001.01</v>
          </cell>
        </row>
        <row r="13">
          <cell r="B13">
            <v>50</v>
          </cell>
        </row>
        <row r="16">
          <cell r="B16">
            <v>8020.67</v>
          </cell>
        </row>
        <row r="17">
          <cell r="B17">
            <v>30</v>
          </cell>
        </row>
        <row r="18">
          <cell r="B18">
            <v>2143</v>
          </cell>
        </row>
        <row r="21">
          <cell r="B21">
            <v>5764.17</v>
          </cell>
        </row>
        <row r="22">
          <cell r="B22">
            <v>72</v>
          </cell>
        </row>
        <row r="23">
          <cell r="B23">
            <v>1</v>
          </cell>
        </row>
        <row r="24">
          <cell r="B24">
            <v>249</v>
          </cell>
        </row>
        <row r="27">
          <cell r="B27">
            <v>13093.30603175</v>
          </cell>
        </row>
        <row r="28">
          <cell r="B28">
            <v>256</v>
          </cell>
        </row>
        <row r="29">
          <cell r="B29">
            <v>3329</v>
          </cell>
        </row>
      </sheetData>
      <sheetData sheetId="9">
        <row r="10">
          <cell r="B10">
            <v>5314.47</v>
          </cell>
        </row>
        <row r="12">
          <cell r="B12">
            <v>30</v>
          </cell>
        </row>
        <row r="13">
          <cell r="B13">
            <v>50</v>
          </cell>
        </row>
        <row r="16">
          <cell r="B16">
            <v>9066.9760956200007</v>
          </cell>
        </row>
        <row r="17">
          <cell r="B17">
            <v>88</v>
          </cell>
        </row>
        <row r="18">
          <cell r="B18">
            <v>3105</v>
          </cell>
        </row>
        <row r="21">
          <cell r="B21">
            <v>5843.12</v>
          </cell>
        </row>
        <row r="22">
          <cell r="B22">
            <v>74.400000000000006</v>
          </cell>
        </row>
        <row r="23">
          <cell r="B23">
            <v>1</v>
          </cell>
        </row>
        <row r="24">
          <cell r="B24">
            <v>821</v>
          </cell>
        </row>
        <row r="27">
          <cell r="B27">
            <v>13733.01</v>
          </cell>
        </row>
        <row r="28">
          <cell r="B28">
            <v>774</v>
          </cell>
        </row>
        <row r="29">
          <cell r="B29">
            <v>3371</v>
          </cell>
        </row>
      </sheetData>
      <sheetData sheetId="10">
        <row r="10">
          <cell r="B10">
            <v>5720.2</v>
          </cell>
        </row>
        <row r="12">
          <cell r="B12">
            <v>28</v>
          </cell>
        </row>
        <row r="13">
          <cell r="B13">
            <v>50</v>
          </cell>
        </row>
        <row r="16">
          <cell r="B16">
            <v>8444.39</v>
          </cell>
        </row>
        <row r="17">
          <cell r="B17">
            <v>70</v>
          </cell>
        </row>
        <row r="18">
          <cell r="B18">
            <v>2690</v>
          </cell>
        </row>
        <row r="21">
          <cell r="B21">
            <v>3737.8600138000002</v>
          </cell>
        </row>
        <row r="22">
          <cell r="B22">
            <v>72</v>
          </cell>
        </row>
        <row r="24">
          <cell r="B24">
            <v>247</v>
          </cell>
        </row>
        <row r="27">
          <cell r="B27">
            <v>12579.8</v>
          </cell>
        </row>
        <row r="28">
          <cell r="B28">
            <v>1367</v>
          </cell>
        </row>
        <row r="29">
          <cell r="B29">
            <v>2935</v>
          </cell>
        </row>
      </sheetData>
      <sheetData sheetId="11">
        <row r="10">
          <cell r="B10">
            <v>7107.67</v>
          </cell>
        </row>
        <row r="11">
          <cell r="B11">
            <v>23</v>
          </cell>
        </row>
        <row r="12">
          <cell r="B12">
            <v>30</v>
          </cell>
        </row>
        <row r="13">
          <cell r="B13">
            <v>50</v>
          </cell>
        </row>
        <row r="16">
          <cell r="B16">
            <v>7603.27</v>
          </cell>
        </row>
        <row r="17">
          <cell r="B17">
            <v>56</v>
          </cell>
        </row>
        <row r="18">
          <cell r="B18">
            <v>1874</v>
          </cell>
        </row>
        <row r="21">
          <cell r="B21">
            <v>5364.54</v>
          </cell>
        </row>
        <row r="22">
          <cell r="B22">
            <v>74.400000000000006</v>
          </cell>
        </row>
        <row r="23">
          <cell r="B23">
            <v>10</v>
          </cell>
        </row>
        <row r="24">
          <cell r="B24">
            <v>107</v>
          </cell>
        </row>
        <row r="27">
          <cell r="B27">
            <v>16484.901135529999</v>
          </cell>
        </row>
        <row r="28">
          <cell r="B28">
            <v>1617</v>
          </cell>
        </row>
        <row r="29">
          <cell r="B29">
            <v>4081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83"/>
  <sheetViews>
    <sheetView tabSelected="1" zoomScaleNormal="100" workbookViewId="0">
      <pane xSplit="1" ySplit="7" topLeftCell="B32" activePane="bottomRight" state="frozen"/>
      <selection pane="topRight" activeCell="B1" sqref="B1"/>
      <selection pane="bottomLeft" activeCell="A8" sqref="A8"/>
      <selection pane="bottomRight" activeCell="I54" sqref="I54"/>
    </sheetView>
  </sheetViews>
  <sheetFormatPr defaultRowHeight="11.25"/>
  <cols>
    <col min="1" max="1" width="17.85546875" style="2" customWidth="1"/>
    <col min="2" max="2" width="11" style="2" customWidth="1"/>
    <col min="3" max="3" width="12.28515625" style="2" customWidth="1"/>
    <col min="4" max="4" width="11.7109375" style="2" customWidth="1"/>
    <col min="5" max="10" width="10.85546875" style="2" customWidth="1"/>
    <col min="11" max="11" width="10.42578125" style="2" customWidth="1"/>
    <col min="12" max="13" width="10.7109375" style="2" customWidth="1"/>
    <col min="14" max="14" width="11.5703125" style="2" customWidth="1"/>
    <col min="15" max="16384" width="9.140625" style="2"/>
  </cols>
  <sheetData>
    <row r="2" spans="1:19" ht="15.75">
      <c r="A2" s="1" t="s">
        <v>0</v>
      </c>
    </row>
    <row r="4" spans="1:19">
      <c r="E4" s="3"/>
    </row>
    <row r="5" spans="1:19" s="5" customFormat="1" ht="30.75" customHeight="1">
      <c r="A5" s="26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</row>
    <row r="6" spans="1:19" ht="22.5">
      <c r="A6" s="27"/>
      <c r="B6" s="6" t="s">
        <v>15</v>
      </c>
      <c r="C6" s="6" t="s">
        <v>15</v>
      </c>
      <c r="D6" s="6" t="s">
        <v>15</v>
      </c>
      <c r="E6" s="6" t="s">
        <v>15</v>
      </c>
      <c r="F6" s="6" t="s">
        <v>15</v>
      </c>
      <c r="G6" s="6" t="s">
        <v>15</v>
      </c>
      <c r="H6" s="6" t="s">
        <v>15</v>
      </c>
      <c r="I6" s="6" t="s">
        <v>15</v>
      </c>
      <c r="J6" s="6" t="s">
        <v>15</v>
      </c>
      <c r="K6" s="6" t="s">
        <v>15</v>
      </c>
      <c r="L6" s="6" t="s">
        <v>15</v>
      </c>
      <c r="M6" s="6" t="s">
        <v>15</v>
      </c>
      <c r="N6" s="6" t="s">
        <v>16</v>
      </c>
    </row>
    <row r="7" spans="1:19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9">
      <c r="A8" s="8" t="s">
        <v>17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9">
      <c r="A9" s="10" t="s">
        <v>18</v>
      </c>
      <c r="B9" s="11">
        <v>7257.98</v>
      </c>
      <c r="C9" s="11">
        <f>[1]февраль!$B10</f>
        <v>9953.11</v>
      </c>
      <c r="D9" s="11">
        <f>[1]март!$B10</f>
        <v>6594.44</v>
      </c>
      <c r="E9" s="11">
        <f>[1]апрель!$B10</f>
        <v>5188.41</v>
      </c>
      <c r="F9" s="11">
        <f>[1]май!$B10</f>
        <v>4974.5600000000004</v>
      </c>
      <c r="G9" s="11">
        <f>[1]июнь!$B10</f>
        <v>5093.4799999999996</v>
      </c>
      <c r="H9" s="11">
        <f>[1]июль!$B10</f>
        <v>5792.15</v>
      </c>
      <c r="I9" s="11">
        <f>[1]август!$B10</f>
        <v>5945.05</v>
      </c>
      <c r="J9" s="11">
        <f>[1]сентябрь!$B10</f>
        <v>6001.01</v>
      </c>
      <c r="K9" s="11">
        <f>[1]октябрь!$B10</f>
        <v>5314.47</v>
      </c>
      <c r="L9" s="11">
        <f>[1]ноябрь!$B10</f>
        <v>5720.2</v>
      </c>
      <c r="M9" s="11">
        <f>[1]декабрь!$B10</f>
        <v>7107.67</v>
      </c>
      <c r="N9" s="11">
        <f>SUM(A9:M9)</f>
        <v>74942.53</v>
      </c>
      <c r="O9" s="12"/>
      <c r="Q9" s="13"/>
    </row>
    <row r="10" spans="1:19">
      <c r="A10" s="10" t="s">
        <v>19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>
        <f t="shared" ref="N10:N52" si="0">SUM(A10:M10)</f>
        <v>0</v>
      </c>
    </row>
    <row r="11" spans="1:19" s="5" customFormat="1">
      <c r="A11" s="14" t="s">
        <v>20</v>
      </c>
      <c r="B11" s="15">
        <f t="shared" ref="B11:M11" si="1">B9+B10</f>
        <v>7257.98</v>
      </c>
      <c r="C11" s="15">
        <f t="shared" si="1"/>
        <v>9953.11</v>
      </c>
      <c r="D11" s="15">
        <f t="shared" si="1"/>
        <v>6594.44</v>
      </c>
      <c r="E11" s="15">
        <f t="shared" si="1"/>
        <v>5188.41</v>
      </c>
      <c r="F11" s="15">
        <f t="shared" si="1"/>
        <v>4974.5600000000004</v>
      </c>
      <c r="G11" s="15">
        <f t="shared" si="1"/>
        <v>5093.4799999999996</v>
      </c>
      <c r="H11" s="15">
        <f t="shared" si="1"/>
        <v>5792.15</v>
      </c>
      <c r="I11" s="15">
        <f t="shared" si="1"/>
        <v>5945.05</v>
      </c>
      <c r="J11" s="15">
        <f t="shared" si="1"/>
        <v>6001.01</v>
      </c>
      <c r="K11" s="15">
        <f t="shared" si="1"/>
        <v>5314.47</v>
      </c>
      <c r="L11" s="15">
        <f t="shared" ref="L11:M11" si="2">L9+L10</f>
        <v>5720.2</v>
      </c>
      <c r="M11" s="15">
        <f t="shared" si="2"/>
        <v>7107.67</v>
      </c>
      <c r="N11" s="15">
        <f t="shared" si="0"/>
        <v>74942.53</v>
      </c>
      <c r="S11" s="2"/>
    </row>
    <row r="12" spans="1:19">
      <c r="A12" s="16" t="s">
        <v>21</v>
      </c>
      <c r="B12" s="17">
        <v>50</v>
      </c>
      <c r="C12" s="17">
        <f>[1]февраль!$B13</f>
        <v>50</v>
      </c>
      <c r="D12" s="17">
        <f>[1]март!$B13</f>
        <v>50</v>
      </c>
      <c r="E12" s="17">
        <f>[1]апрель!$B13</f>
        <v>50</v>
      </c>
      <c r="F12" s="17">
        <f>[1]май!$B13</f>
        <v>50</v>
      </c>
      <c r="G12" s="17">
        <f>[1]июнь!$B13</f>
        <v>50</v>
      </c>
      <c r="H12" s="17">
        <f>[1]июль!$B13</f>
        <v>50</v>
      </c>
      <c r="I12" s="17">
        <f>[1]август!$B13</f>
        <v>50</v>
      </c>
      <c r="J12" s="17">
        <f>[1]сентябрь!$B13</f>
        <v>50</v>
      </c>
      <c r="K12" s="17">
        <f>[1]октябрь!$B13</f>
        <v>50</v>
      </c>
      <c r="L12" s="17">
        <f>[1]ноябрь!$B13</f>
        <v>50</v>
      </c>
      <c r="M12" s="17">
        <f>[1]декабрь!$B13</f>
        <v>50</v>
      </c>
      <c r="N12" s="17">
        <f t="shared" si="0"/>
        <v>600</v>
      </c>
    </row>
    <row r="13" spans="1:19">
      <c r="A13" s="16" t="s">
        <v>22</v>
      </c>
      <c r="B13" s="17">
        <v>30</v>
      </c>
      <c r="C13" s="17">
        <f>[1]февраль!$B12</f>
        <v>24</v>
      </c>
      <c r="D13" s="17">
        <f>[1]март!$B12</f>
        <v>30</v>
      </c>
      <c r="E13" s="17">
        <f>[1]апрель!$B12</f>
        <v>30</v>
      </c>
      <c r="F13" s="17">
        <f>[1]май!$B12</f>
        <v>21</v>
      </c>
      <c r="G13" s="17">
        <f>[1]июнь!$B12</f>
        <v>33</v>
      </c>
      <c r="H13" s="17">
        <f>[1]июль!$B12</f>
        <v>12</v>
      </c>
      <c r="I13" s="17">
        <f>[1]август!$B12</f>
        <v>0</v>
      </c>
      <c r="J13" s="17">
        <f>[1]сентябрь!$B12</f>
        <v>0</v>
      </c>
      <c r="K13" s="17">
        <f>[1]октябрь!$B12</f>
        <v>30</v>
      </c>
      <c r="L13" s="17">
        <f>[1]ноябрь!$B12</f>
        <v>28</v>
      </c>
      <c r="M13" s="17">
        <f>[1]декабрь!$B12</f>
        <v>30</v>
      </c>
      <c r="N13" s="17">
        <f t="shared" si="0"/>
        <v>268</v>
      </c>
    </row>
    <row r="14" spans="1:19">
      <c r="A14" s="16" t="s">
        <v>23</v>
      </c>
      <c r="B14" s="17">
        <v>17</v>
      </c>
      <c r="C14" s="17">
        <f>[1]февраль!$B11</f>
        <v>17</v>
      </c>
      <c r="D14" s="17">
        <f>[1]март!$B11</f>
        <v>15</v>
      </c>
      <c r="E14" s="17">
        <f>[1]апрель!$B11</f>
        <v>13</v>
      </c>
      <c r="F14" s="17">
        <f>[1]май!$B11</f>
        <v>10</v>
      </c>
      <c r="G14" s="17">
        <f>[1]июнь!$B11</f>
        <v>8</v>
      </c>
      <c r="H14" s="17">
        <f>[1]июль!$B11</f>
        <v>7</v>
      </c>
      <c r="I14" s="17">
        <f>[1]август!$B11</f>
        <v>0</v>
      </c>
      <c r="J14" s="17">
        <f>[1]сентябрь!$B11</f>
        <v>0</v>
      </c>
      <c r="K14" s="17">
        <f>[1]октябрь!$B11</f>
        <v>0</v>
      </c>
      <c r="L14" s="17">
        <f>[1]ноябрь!$B11</f>
        <v>0</v>
      </c>
      <c r="M14" s="17">
        <f>[1]декабрь!$B11</f>
        <v>23</v>
      </c>
      <c r="N14" s="17">
        <f t="shared" si="0"/>
        <v>110</v>
      </c>
    </row>
    <row r="15" spans="1:19">
      <c r="A15" s="16" t="s">
        <v>24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>
        <f t="shared" si="0"/>
        <v>0</v>
      </c>
    </row>
    <row r="16" spans="1:19">
      <c r="A16" s="18" t="s">
        <v>25</v>
      </c>
      <c r="B16" s="19">
        <f t="shared" ref="B16:M16" si="3">B11+B12+B13+B14+B15</f>
        <v>7354.98</v>
      </c>
      <c r="C16" s="19">
        <f t="shared" si="3"/>
        <v>10044.11</v>
      </c>
      <c r="D16" s="19">
        <f t="shared" si="3"/>
        <v>6689.44</v>
      </c>
      <c r="E16" s="19">
        <f t="shared" si="3"/>
        <v>5281.41</v>
      </c>
      <c r="F16" s="19">
        <f t="shared" si="3"/>
        <v>5055.5600000000004</v>
      </c>
      <c r="G16" s="19">
        <f t="shared" si="3"/>
        <v>5184.4799999999996</v>
      </c>
      <c r="H16" s="19">
        <f t="shared" si="3"/>
        <v>5861.15</v>
      </c>
      <c r="I16" s="19">
        <f t="shared" si="3"/>
        <v>5995.05</v>
      </c>
      <c r="J16" s="19">
        <f t="shared" si="3"/>
        <v>6051.01</v>
      </c>
      <c r="K16" s="19">
        <f t="shared" si="3"/>
        <v>5394.47</v>
      </c>
      <c r="L16" s="19">
        <f t="shared" ref="L16:M16" si="4">L11+L12+L13+L14+L15</f>
        <v>5798.2</v>
      </c>
      <c r="M16" s="19">
        <f t="shared" si="4"/>
        <v>7210.67</v>
      </c>
      <c r="N16" s="19">
        <f t="shared" si="0"/>
        <v>75920.53</v>
      </c>
    </row>
    <row r="17" spans="1:17">
      <c r="A17" s="8" t="s">
        <v>26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7">
      <c r="A18" s="10" t="s">
        <v>18</v>
      </c>
      <c r="B18" s="11">
        <v>9889.16</v>
      </c>
      <c r="C18" s="11">
        <f>[1]февраль!$B21</f>
        <v>7836.58</v>
      </c>
      <c r="D18" s="11">
        <f>[1]март!$B21</f>
        <v>6311.63</v>
      </c>
      <c r="E18" s="11">
        <f>[1]апрель!$B21</f>
        <v>5588.13</v>
      </c>
      <c r="F18" s="11">
        <f>[1]май!$B21</f>
        <v>4940.58</v>
      </c>
      <c r="G18" s="11">
        <f>[1]июнь!$B21</f>
        <v>5771.01</v>
      </c>
      <c r="H18" s="11">
        <f>[1]июль!$B21</f>
        <v>8114.61</v>
      </c>
      <c r="I18" s="11">
        <f>[1]август!$B21</f>
        <v>6962.37</v>
      </c>
      <c r="J18" s="11">
        <f>[1]сентябрь!$B21</f>
        <v>5764.17</v>
      </c>
      <c r="K18" s="11">
        <f>[1]октябрь!$B21</f>
        <v>5843.12</v>
      </c>
      <c r="L18" s="11">
        <f>[1]ноябрь!$B21</f>
        <v>3737.8600138000002</v>
      </c>
      <c r="M18" s="11">
        <f>[1]декабрь!$B21</f>
        <v>5364.54</v>
      </c>
      <c r="N18" s="11">
        <f t="shared" si="0"/>
        <v>76123.760013799998</v>
      </c>
      <c r="Q18" s="13"/>
    </row>
    <row r="19" spans="1:17">
      <c r="A19" s="10" t="s">
        <v>19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>
        <f t="shared" si="0"/>
        <v>0</v>
      </c>
    </row>
    <row r="20" spans="1:17">
      <c r="A20" s="14" t="s">
        <v>20</v>
      </c>
      <c r="B20" s="15">
        <f t="shared" ref="B20:M20" si="5">B18+B19</f>
        <v>9889.16</v>
      </c>
      <c r="C20" s="15">
        <f t="shared" si="5"/>
        <v>7836.58</v>
      </c>
      <c r="D20" s="15">
        <f t="shared" si="5"/>
        <v>6311.63</v>
      </c>
      <c r="E20" s="15">
        <f t="shared" si="5"/>
        <v>5588.13</v>
      </c>
      <c r="F20" s="15">
        <f t="shared" si="5"/>
        <v>4940.58</v>
      </c>
      <c r="G20" s="15">
        <f t="shared" si="5"/>
        <v>5771.01</v>
      </c>
      <c r="H20" s="15">
        <f t="shared" si="5"/>
        <v>8114.61</v>
      </c>
      <c r="I20" s="15">
        <f t="shared" si="5"/>
        <v>6962.37</v>
      </c>
      <c r="J20" s="15">
        <f t="shared" si="5"/>
        <v>5764.17</v>
      </c>
      <c r="K20" s="15">
        <f t="shared" si="5"/>
        <v>5843.12</v>
      </c>
      <c r="L20" s="15">
        <f t="shared" ref="L20:M20" si="6">L18+L19</f>
        <v>3737.8600138000002</v>
      </c>
      <c r="M20" s="15">
        <f t="shared" si="6"/>
        <v>5364.54</v>
      </c>
      <c r="N20" s="15">
        <f t="shared" si="0"/>
        <v>76123.760013799998</v>
      </c>
    </row>
    <row r="21" spans="1:17">
      <c r="A21" s="16" t="s">
        <v>21</v>
      </c>
      <c r="B21" s="17">
        <v>209</v>
      </c>
      <c r="C21" s="17">
        <f>[1]февраль!$B24</f>
        <v>99</v>
      </c>
      <c r="D21" s="17">
        <f>[1]март!$B24</f>
        <v>98</v>
      </c>
      <c r="E21" s="17">
        <f>[1]апрель!$B24</f>
        <v>271</v>
      </c>
      <c r="F21" s="17">
        <f>[1]май!$B24</f>
        <v>177</v>
      </c>
      <c r="G21" s="17">
        <f>[1]июнь!$B24</f>
        <v>294</v>
      </c>
      <c r="H21" s="17">
        <f>[1]июль!$B24</f>
        <v>249</v>
      </c>
      <c r="I21" s="17">
        <f>[1]август!$B24</f>
        <v>239</v>
      </c>
      <c r="J21" s="17">
        <f>[1]сентябрь!$B24</f>
        <v>249</v>
      </c>
      <c r="K21" s="17">
        <f>[1]октябрь!$B24</f>
        <v>821</v>
      </c>
      <c r="L21" s="17">
        <f>[1]ноябрь!$B24</f>
        <v>247</v>
      </c>
      <c r="M21" s="17">
        <f>[1]декабрь!$B24</f>
        <v>107</v>
      </c>
      <c r="N21" s="17">
        <f t="shared" si="0"/>
        <v>3060</v>
      </c>
    </row>
    <row r="22" spans="1:17">
      <c r="A22" s="16" t="s">
        <v>22</v>
      </c>
      <c r="B22" s="17">
        <v>1</v>
      </c>
      <c r="C22" s="17">
        <f>[1]февраль!$B23</f>
        <v>1</v>
      </c>
      <c r="D22" s="17">
        <f>[1]март!$B23</f>
        <v>2</v>
      </c>
      <c r="E22" s="17">
        <f>[1]апрель!$B23</f>
        <v>1</v>
      </c>
      <c r="F22" s="17">
        <f>[1]май!$B23</f>
        <v>2</v>
      </c>
      <c r="G22" s="17">
        <f>[1]июнь!$B23</f>
        <v>3</v>
      </c>
      <c r="H22" s="17">
        <f>[1]июль!$B23</f>
        <v>2</v>
      </c>
      <c r="I22" s="17">
        <f>[1]август!$B23</f>
        <v>1</v>
      </c>
      <c r="J22" s="17">
        <f>[1]сентябрь!$B23</f>
        <v>1</v>
      </c>
      <c r="K22" s="17">
        <f>[1]октябрь!$B23</f>
        <v>1</v>
      </c>
      <c r="L22" s="17">
        <f>[1]ноябрь!$B23</f>
        <v>0</v>
      </c>
      <c r="M22" s="17">
        <f>[1]декабрь!$B23</f>
        <v>10</v>
      </c>
      <c r="N22" s="17">
        <f t="shared" si="0"/>
        <v>25</v>
      </c>
    </row>
    <row r="23" spans="1:17">
      <c r="A23" s="16" t="s">
        <v>23</v>
      </c>
      <c r="B23" s="17">
        <v>74.400000000000006</v>
      </c>
      <c r="C23" s="17">
        <f>[1]февраль!$B22</f>
        <v>67.2</v>
      </c>
      <c r="D23" s="17">
        <f>[1]март!$B22</f>
        <v>74.400000000000006</v>
      </c>
      <c r="E23" s="17">
        <f>[1]апрель!$B22</f>
        <v>72</v>
      </c>
      <c r="F23" s="17">
        <f>[1]май!$B22</f>
        <v>74.400000000000006</v>
      </c>
      <c r="G23" s="17">
        <f>[1]июнь!$B22</f>
        <v>72</v>
      </c>
      <c r="H23" s="17">
        <f>[1]июль!$B22</f>
        <v>74.400000000000006</v>
      </c>
      <c r="I23" s="17">
        <f>[1]август!$B22</f>
        <v>74.400000000000006</v>
      </c>
      <c r="J23" s="17">
        <f>[1]сентябрь!$B22</f>
        <v>72</v>
      </c>
      <c r="K23" s="17">
        <f>[1]октябрь!$B22</f>
        <v>74.400000000000006</v>
      </c>
      <c r="L23" s="17">
        <f>[1]ноябрь!$B22</f>
        <v>72</v>
      </c>
      <c r="M23" s="17">
        <f>[1]декабрь!$B22</f>
        <v>74.400000000000006</v>
      </c>
      <c r="N23" s="17">
        <f t="shared" si="0"/>
        <v>875.99999999999989</v>
      </c>
    </row>
    <row r="24" spans="1:17">
      <c r="A24" s="16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 t="shared" si="0"/>
        <v>0</v>
      </c>
    </row>
    <row r="25" spans="1:17">
      <c r="A25" s="18" t="s">
        <v>27</v>
      </c>
      <c r="B25" s="19">
        <f t="shared" ref="B25:M25" si="7">B20+B21+B22+B23+B24</f>
        <v>10173.56</v>
      </c>
      <c r="C25" s="19">
        <f t="shared" si="7"/>
        <v>8003.78</v>
      </c>
      <c r="D25" s="19">
        <f t="shared" si="7"/>
        <v>6486.03</v>
      </c>
      <c r="E25" s="19">
        <f t="shared" si="7"/>
        <v>5932.13</v>
      </c>
      <c r="F25" s="19">
        <f t="shared" si="7"/>
        <v>5193.9799999999996</v>
      </c>
      <c r="G25" s="19">
        <f t="shared" si="7"/>
        <v>6140.01</v>
      </c>
      <c r="H25" s="19">
        <f t="shared" si="7"/>
        <v>8440.01</v>
      </c>
      <c r="I25" s="19">
        <f t="shared" si="7"/>
        <v>7276.7699999999995</v>
      </c>
      <c r="J25" s="19">
        <f t="shared" si="7"/>
        <v>6086.17</v>
      </c>
      <c r="K25" s="19">
        <f t="shared" si="7"/>
        <v>6739.5199999999995</v>
      </c>
      <c r="L25" s="19">
        <f t="shared" ref="L25:M25" si="8">L20+L21+L22+L23+L24</f>
        <v>4056.8600138000002</v>
      </c>
      <c r="M25" s="19">
        <f t="shared" si="8"/>
        <v>5555.94</v>
      </c>
      <c r="N25" s="19">
        <f t="shared" si="0"/>
        <v>80084.760013799998</v>
      </c>
    </row>
    <row r="26" spans="1:17">
      <c r="A26" s="8" t="s">
        <v>28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>
        <f t="shared" si="0"/>
        <v>0</v>
      </c>
    </row>
    <row r="27" spans="1:17">
      <c r="A27" s="10" t="s">
        <v>18</v>
      </c>
      <c r="B27" s="11">
        <v>5205.3999999999996</v>
      </c>
      <c r="C27" s="11">
        <f>[1]февраль!$B5</f>
        <v>6226.69</v>
      </c>
      <c r="D27" s="11">
        <f>[1]март!$B5</f>
        <v>4302.0200000000004</v>
      </c>
      <c r="E27" s="11">
        <f>[1]апрель!$B5</f>
        <v>3764.39</v>
      </c>
      <c r="F27" s="11">
        <f>[1]май!$B5</f>
        <v>3138.83</v>
      </c>
      <c r="G27" s="11">
        <f>[1]июнь!$B5</f>
        <v>2587.11</v>
      </c>
      <c r="H27" s="11">
        <f>[1]июль!$B5</f>
        <v>0</v>
      </c>
      <c r="I27" s="11">
        <f>[1]август!$B5</f>
        <v>0</v>
      </c>
      <c r="J27" s="11">
        <f>[1]сентябрь!$B5</f>
        <v>0</v>
      </c>
      <c r="K27" s="11">
        <f>[1]октябрь!$B5</f>
        <v>0</v>
      </c>
      <c r="L27" s="11">
        <f>[1]ноябрь!$B5</f>
        <v>0</v>
      </c>
      <c r="M27" s="11">
        <f>[1]декабрь!$B5</f>
        <v>0</v>
      </c>
      <c r="N27" s="11">
        <f t="shared" si="0"/>
        <v>25224.440000000002</v>
      </c>
      <c r="Q27" s="13"/>
    </row>
    <row r="28" spans="1:17">
      <c r="A28" s="10" t="s">
        <v>19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>
        <f t="shared" si="0"/>
        <v>0</v>
      </c>
    </row>
    <row r="29" spans="1:17">
      <c r="A29" s="14" t="s">
        <v>20</v>
      </c>
      <c r="B29" s="15">
        <f t="shared" ref="B29:M29" si="9">B27+B28</f>
        <v>5205.3999999999996</v>
      </c>
      <c r="C29" s="15">
        <f t="shared" si="9"/>
        <v>6226.69</v>
      </c>
      <c r="D29" s="15">
        <f t="shared" si="9"/>
        <v>4302.0200000000004</v>
      </c>
      <c r="E29" s="15">
        <f t="shared" si="9"/>
        <v>3764.39</v>
      </c>
      <c r="F29" s="15">
        <f t="shared" si="9"/>
        <v>3138.83</v>
      </c>
      <c r="G29" s="15">
        <f t="shared" si="9"/>
        <v>2587.11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5">
        <f t="shared" si="9"/>
        <v>0</v>
      </c>
      <c r="L29" s="15">
        <f t="shared" ref="L29:M29" si="10">L27+L28</f>
        <v>0</v>
      </c>
      <c r="M29" s="15">
        <f t="shared" si="10"/>
        <v>0</v>
      </c>
      <c r="N29" s="15">
        <f t="shared" si="0"/>
        <v>25224.440000000002</v>
      </c>
    </row>
    <row r="30" spans="1:17">
      <c r="A30" s="16" t="s">
        <v>21</v>
      </c>
      <c r="B30" s="17">
        <v>1491</v>
      </c>
      <c r="C30" s="17">
        <f>[1]февраль!$B7</f>
        <v>1534</v>
      </c>
      <c r="D30" s="17">
        <f>[1]март!$B7</f>
        <v>925</v>
      </c>
      <c r="E30" s="17">
        <f>[1]апрель!$B7</f>
        <v>963</v>
      </c>
      <c r="F30" s="17">
        <f>[1]май!$B7</f>
        <v>949</v>
      </c>
      <c r="G30" s="17">
        <f>[1]июнь!$B7</f>
        <v>1353</v>
      </c>
      <c r="H30" s="17">
        <f>[1]июль!$B7</f>
        <v>0</v>
      </c>
      <c r="I30" s="17">
        <f>[1]август!$B7</f>
        <v>0</v>
      </c>
      <c r="J30" s="17">
        <f>[1]сентябрь!$B7</f>
        <v>0</v>
      </c>
      <c r="K30" s="17">
        <f>[1]октябрь!$B7</f>
        <v>0</v>
      </c>
      <c r="L30" s="17">
        <f>[1]ноябрь!$B7</f>
        <v>0</v>
      </c>
      <c r="M30" s="17">
        <f>[1]декабрь!$B7</f>
        <v>0</v>
      </c>
      <c r="N30" s="17">
        <f t="shared" si="0"/>
        <v>7215</v>
      </c>
    </row>
    <row r="31" spans="1:17">
      <c r="A31" s="16" t="s">
        <v>22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>
        <f t="shared" si="0"/>
        <v>0</v>
      </c>
    </row>
    <row r="32" spans="1:17">
      <c r="A32" s="16" t="s">
        <v>23</v>
      </c>
      <c r="B32" s="17">
        <v>76</v>
      </c>
      <c r="C32" s="17">
        <f>[1]февраль!$B6</f>
        <v>94</v>
      </c>
      <c r="D32" s="17">
        <f>[1]март!$B6</f>
        <v>92</v>
      </c>
      <c r="E32" s="17">
        <f>[1]апрель!$B6</f>
        <v>93</v>
      </c>
      <c r="F32" s="17">
        <f>[1]май!$B6</f>
        <v>79</v>
      </c>
      <c r="G32" s="17">
        <f>[1]июнь!$B6</f>
        <v>0</v>
      </c>
      <c r="H32" s="17">
        <f>[1]июль!$B6</f>
        <v>0</v>
      </c>
      <c r="I32" s="17">
        <f>[1]август!$B6</f>
        <v>0</v>
      </c>
      <c r="J32" s="17">
        <f>[1]сентябрь!$B6</f>
        <v>0</v>
      </c>
      <c r="K32" s="17">
        <f>[1]октябрь!$B6</f>
        <v>0</v>
      </c>
      <c r="L32" s="17">
        <f>[1]ноябрь!$B6</f>
        <v>0</v>
      </c>
      <c r="M32" s="17">
        <f>[1]декабрь!$B6</f>
        <v>0</v>
      </c>
      <c r="N32" s="17">
        <f t="shared" si="0"/>
        <v>434</v>
      </c>
    </row>
    <row r="33" spans="1:17">
      <c r="A33" s="16" t="s">
        <v>24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>
        <f t="shared" si="0"/>
        <v>0</v>
      </c>
    </row>
    <row r="34" spans="1:17">
      <c r="A34" s="18" t="s">
        <v>29</v>
      </c>
      <c r="B34" s="19">
        <f t="shared" ref="B34:M34" si="11">B29+B30+B31+B32+B33</f>
        <v>6772.4</v>
      </c>
      <c r="C34" s="19">
        <f t="shared" si="11"/>
        <v>7854.69</v>
      </c>
      <c r="D34" s="19">
        <f t="shared" si="11"/>
        <v>5319.02</v>
      </c>
      <c r="E34" s="19">
        <f t="shared" si="11"/>
        <v>4820.3899999999994</v>
      </c>
      <c r="F34" s="19">
        <f t="shared" si="11"/>
        <v>4166.83</v>
      </c>
      <c r="G34" s="19">
        <f t="shared" si="11"/>
        <v>3940.11</v>
      </c>
      <c r="H34" s="19">
        <f t="shared" si="11"/>
        <v>0</v>
      </c>
      <c r="I34" s="19">
        <f t="shared" si="11"/>
        <v>0</v>
      </c>
      <c r="J34" s="19">
        <f t="shared" si="11"/>
        <v>0</v>
      </c>
      <c r="K34" s="19">
        <f t="shared" si="11"/>
        <v>0</v>
      </c>
      <c r="L34" s="19">
        <f t="shared" ref="L34:M34" si="12">L29+L30+L31+L32+L33</f>
        <v>0</v>
      </c>
      <c r="M34" s="19">
        <f t="shared" si="12"/>
        <v>0</v>
      </c>
      <c r="N34" s="19">
        <f t="shared" si="0"/>
        <v>32873.440000000002</v>
      </c>
    </row>
    <row r="35" spans="1:17">
      <c r="A35" s="8" t="s">
        <v>30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>
        <f t="shared" si="0"/>
        <v>0</v>
      </c>
    </row>
    <row r="36" spans="1:17">
      <c r="A36" s="10" t="s">
        <v>18</v>
      </c>
      <c r="B36" s="11">
        <v>29280.3</v>
      </c>
      <c r="C36" s="11">
        <f>[1]февраль!$B27</f>
        <v>18190.41</v>
      </c>
      <c r="D36" s="11">
        <f>[1]март!$B27</f>
        <v>13826.43</v>
      </c>
      <c r="E36" s="11">
        <f>[1]апрель!$B27</f>
        <v>12877.09</v>
      </c>
      <c r="F36" s="11">
        <f>[1]май!$B27</f>
        <v>12476.37</v>
      </c>
      <c r="G36" s="11">
        <f>[1]июнь!$B27</f>
        <v>12026.68</v>
      </c>
      <c r="H36" s="11">
        <f>[1]июль!$B27</f>
        <v>13203.3</v>
      </c>
      <c r="I36" s="11">
        <f>[1]август!$B27</f>
        <v>14777.46</v>
      </c>
      <c r="J36" s="11">
        <f>[1]сентябрь!$B27</f>
        <v>13093.30603175</v>
      </c>
      <c r="K36" s="11">
        <f>[1]октябрь!$B27</f>
        <v>13733.01</v>
      </c>
      <c r="L36" s="11">
        <f>[1]ноябрь!$B27</f>
        <v>12579.8</v>
      </c>
      <c r="M36" s="11">
        <f>[1]декабрь!$B27</f>
        <v>16484.901135529999</v>
      </c>
      <c r="N36" s="11">
        <f t="shared" si="0"/>
        <v>182549.05716728</v>
      </c>
    </row>
    <row r="37" spans="1:17">
      <c r="A37" s="10" t="s">
        <v>19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>
        <f t="shared" si="0"/>
        <v>0</v>
      </c>
    </row>
    <row r="38" spans="1:17">
      <c r="A38" s="14" t="s">
        <v>20</v>
      </c>
      <c r="B38" s="15">
        <f t="shared" ref="B38:M38" si="13">B36+B37</f>
        <v>29280.3</v>
      </c>
      <c r="C38" s="15">
        <f t="shared" si="13"/>
        <v>18190.41</v>
      </c>
      <c r="D38" s="15">
        <f t="shared" si="13"/>
        <v>13826.43</v>
      </c>
      <c r="E38" s="15">
        <f t="shared" si="13"/>
        <v>12877.09</v>
      </c>
      <c r="F38" s="15">
        <f t="shared" si="13"/>
        <v>12476.37</v>
      </c>
      <c r="G38" s="15">
        <f t="shared" si="13"/>
        <v>12026.68</v>
      </c>
      <c r="H38" s="15">
        <f t="shared" si="13"/>
        <v>13203.3</v>
      </c>
      <c r="I38" s="15">
        <f t="shared" si="13"/>
        <v>14777.46</v>
      </c>
      <c r="J38" s="15">
        <f t="shared" si="13"/>
        <v>13093.30603175</v>
      </c>
      <c r="K38" s="15">
        <f t="shared" si="13"/>
        <v>13733.01</v>
      </c>
      <c r="L38" s="15">
        <f t="shared" ref="L38:M38" si="14">L36+L37</f>
        <v>12579.8</v>
      </c>
      <c r="M38" s="15">
        <f t="shared" si="14"/>
        <v>16484.901135529999</v>
      </c>
      <c r="N38" s="15">
        <f t="shared" si="0"/>
        <v>182549.05716728</v>
      </c>
    </row>
    <row r="39" spans="1:17">
      <c r="A39" s="16" t="s">
        <v>21</v>
      </c>
      <c r="B39" s="17">
        <v>4375</v>
      </c>
      <c r="C39" s="17">
        <f>[1]февраль!$B29</f>
        <v>3240</v>
      </c>
      <c r="D39" s="17">
        <f>[1]март!$B29</f>
        <v>2900</v>
      </c>
      <c r="E39" s="17">
        <f>[1]апрель!$B29</f>
        <v>3528</v>
      </c>
      <c r="F39" s="17">
        <f>[1]май!$B29</f>
        <v>3144</v>
      </c>
      <c r="G39" s="17">
        <f>[1]июнь!$B29</f>
        <v>3321</v>
      </c>
      <c r="H39" s="17">
        <f>[1]июль!$B29</f>
        <v>3572</v>
      </c>
      <c r="I39" s="17">
        <f>[1]август!$B29</f>
        <v>4164</v>
      </c>
      <c r="J39" s="17">
        <f>[1]сентябрь!$B29</f>
        <v>3329</v>
      </c>
      <c r="K39" s="17">
        <f>[1]октябрь!$B29</f>
        <v>3371</v>
      </c>
      <c r="L39" s="17">
        <f>[1]ноябрь!$B29</f>
        <v>2935</v>
      </c>
      <c r="M39" s="17">
        <f>[1]декабрь!$B29</f>
        <v>4081</v>
      </c>
      <c r="N39" s="17">
        <f t="shared" si="0"/>
        <v>41960</v>
      </c>
      <c r="Q39" s="13"/>
    </row>
    <row r="40" spans="1:17">
      <c r="A40" s="16" t="s">
        <v>22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>
        <f t="shared" si="0"/>
        <v>0</v>
      </c>
    </row>
    <row r="41" spans="1:17">
      <c r="A41" s="16" t="s">
        <v>23</v>
      </c>
      <c r="B41" s="17">
        <v>1851</v>
      </c>
      <c r="C41" s="17">
        <f>[1]февраль!$B28</f>
        <v>1759</v>
      </c>
      <c r="D41" s="17">
        <f>[1]март!$B28</f>
        <v>1435</v>
      </c>
      <c r="E41" s="17">
        <f>[1]апрель!$B28</f>
        <v>1334</v>
      </c>
      <c r="F41" s="17">
        <f>[1]май!$B28</f>
        <v>338</v>
      </c>
      <c r="G41" s="17">
        <f>[1]июнь!$B28</f>
        <v>177</v>
      </c>
      <c r="H41" s="17">
        <f>[1]июль!$B28</f>
        <v>157</v>
      </c>
      <c r="I41" s="17">
        <f>[1]август!$B28</f>
        <v>157</v>
      </c>
      <c r="J41" s="17">
        <f>[1]сентябрь!$B28</f>
        <v>256</v>
      </c>
      <c r="K41" s="17">
        <f>[1]октябрь!$B28</f>
        <v>774</v>
      </c>
      <c r="L41" s="17">
        <f>[1]ноябрь!$B28</f>
        <v>1367</v>
      </c>
      <c r="M41" s="17">
        <f>[1]декабрь!$B28</f>
        <v>1617</v>
      </c>
      <c r="N41" s="17">
        <f t="shared" si="0"/>
        <v>11222</v>
      </c>
    </row>
    <row r="42" spans="1:17">
      <c r="A42" s="16" t="s">
        <v>24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>
        <f t="shared" si="0"/>
        <v>0</v>
      </c>
    </row>
    <row r="43" spans="1:17">
      <c r="A43" s="18" t="s">
        <v>31</v>
      </c>
      <c r="B43" s="19">
        <f t="shared" ref="B43:M43" si="15">B38+B39+B40+B41+B42</f>
        <v>35506.300000000003</v>
      </c>
      <c r="C43" s="19">
        <f t="shared" si="15"/>
        <v>23189.41</v>
      </c>
      <c r="D43" s="19">
        <f t="shared" si="15"/>
        <v>18161.43</v>
      </c>
      <c r="E43" s="19">
        <f t="shared" si="15"/>
        <v>17739.09</v>
      </c>
      <c r="F43" s="19">
        <f t="shared" si="15"/>
        <v>15958.37</v>
      </c>
      <c r="G43" s="19">
        <f t="shared" si="15"/>
        <v>15524.68</v>
      </c>
      <c r="H43" s="19">
        <f t="shared" si="15"/>
        <v>16932.3</v>
      </c>
      <c r="I43" s="19">
        <f t="shared" si="15"/>
        <v>19098.46</v>
      </c>
      <c r="J43" s="19">
        <f t="shared" si="15"/>
        <v>16678.306031749999</v>
      </c>
      <c r="K43" s="19">
        <f t="shared" si="15"/>
        <v>17878.010000000002</v>
      </c>
      <c r="L43" s="19">
        <f t="shared" ref="L43:M43" si="16">L38+L39+L40+L41+L42</f>
        <v>16881.8</v>
      </c>
      <c r="M43" s="19">
        <f t="shared" si="16"/>
        <v>22182.901135529999</v>
      </c>
      <c r="N43" s="19">
        <f t="shared" si="0"/>
        <v>235731.05716727997</v>
      </c>
    </row>
    <row r="44" spans="1:17">
      <c r="A44" s="8" t="s">
        <v>32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>
        <f t="shared" si="0"/>
        <v>0</v>
      </c>
    </row>
    <row r="45" spans="1:17">
      <c r="A45" s="10" t="s">
        <v>18</v>
      </c>
      <c r="B45" s="11">
        <v>16123.89</v>
      </c>
      <c r="C45" s="11">
        <f>[1]февраль!$B16</f>
        <v>8656.01</v>
      </c>
      <c r="D45" s="11">
        <f>[1]март!$B16</f>
        <v>6850.26</v>
      </c>
      <c r="E45" s="11">
        <f>[1]апрель!$B16</f>
        <v>7274.97</v>
      </c>
      <c r="F45" s="11">
        <f>[1]май!$B16</f>
        <v>7569.76</v>
      </c>
      <c r="G45" s="11">
        <f>[1]июнь!$B16</f>
        <v>8528.1</v>
      </c>
      <c r="H45" s="11">
        <f>[1]июль!$B16</f>
        <v>8724.2000000000007</v>
      </c>
      <c r="I45" s="11">
        <f>[1]август!$B16</f>
        <v>9508.68</v>
      </c>
      <c r="J45" s="11">
        <f>[1]сентябрь!$B16</f>
        <v>8020.67</v>
      </c>
      <c r="K45" s="11">
        <f>[1]октябрь!$B16</f>
        <v>9066.9760956200007</v>
      </c>
      <c r="L45" s="11">
        <f>[1]ноябрь!$B16</f>
        <v>8444.39</v>
      </c>
      <c r="M45" s="11">
        <f>[1]декабрь!$B16</f>
        <v>7603.27</v>
      </c>
      <c r="N45" s="11">
        <f t="shared" si="0"/>
        <v>106371.17609562</v>
      </c>
    </row>
    <row r="46" spans="1:17">
      <c r="A46" s="10" t="s">
        <v>19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>
        <f t="shared" si="0"/>
        <v>0</v>
      </c>
    </row>
    <row r="47" spans="1:17">
      <c r="A47" s="14" t="s">
        <v>20</v>
      </c>
      <c r="B47" s="15">
        <f t="shared" ref="B47:M47" si="17">B45+B46</f>
        <v>16123.89</v>
      </c>
      <c r="C47" s="15">
        <f t="shared" si="17"/>
        <v>8656.01</v>
      </c>
      <c r="D47" s="15">
        <f t="shared" si="17"/>
        <v>6850.26</v>
      </c>
      <c r="E47" s="15">
        <f t="shared" si="17"/>
        <v>7274.97</v>
      </c>
      <c r="F47" s="15">
        <f t="shared" si="17"/>
        <v>7569.76</v>
      </c>
      <c r="G47" s="15">
        <f t="shared" si="17"/>
        <v>8528.1</v>
      </c>
      <c r="H47" s="15">
        <f t="shared" si="17"/>
        <v>8724.2000000000007</v>
      </c>
      <c r="I47" s="15">
        <f t="shared" si="17"/>
        <v>9508.68</v>
      </c>
      <c r="J47" s="15">
        <f t="shared" si="17"/>
        <v>8020.67</v>
      </c>
      <c r="K47" s="15">
        <f t="shared" si="17"/>
        <v>9066.9760956200007</v>
      </c>
      <c r="L47" s="15">
        <f t="shared" ref="L47:M47" si="18">L45+L46</f>
        <v>8444.39</v>
      </c>
      <c r="M47" s="15">
        <f t="shared" si="18"/>
        <v>7603.27</v>
      </c>
      <c r="N47" s="15">
        <f t="shared" si="0"/>
        <v>106371.17609562</v>
      </c>
    </row>
    <row r="48" spans="1:17">
      <c r="A48" s="16" t="s">
        <v>21</v>
      </c>
      <c r="B48" s="17">
        <v>1996</v>
      </c>
      <c r="C48" s="17">
        <f>[1]февраль!$B18</f>
        <v>1783</v>
      </c>
      <c r="D48" s="17">
        <f>[1]март!$B18</f>
        <v>1676</v>
      </c>
      <c r="E48" s="17">
        <f>[1]апрель!$B18</f>
        <v>1632</v>
      </c>
      <c r="F48" s="17">
        <f>[1]май!$B18</f>
        <v>3050</v>
      </c>
      <c r="G48" s="17">
        <f>[1]июнь!$B18</f>
        <v>2706</v>
      </c>
      <c r="H48" s="17">
        <f>[1]июль!$B18</f>
        <v>3063</v>
      </c>
      <c r="I48" s="17">
        <f>[1]август!$B18</f>
        <v>3280</v>
      </c>
      <c r="J48" s="17">
        <f>[1]сентябрь!$B18</f>
        <v>2143</v>
      </c>
      <c r="K48" s="17">
        <f>[1]октябрь!$B18</f>
        <v>3105</v>
      </c>
      <c r="L48" s="17">
        <f>[1]ноябрь!$B18</f>
        <v>2690</v>
      </c>
      <c r="M48" s="17">
        <f>[1]декабрь!$B18</f>
        <v>1874</v>
      </c>
      <c r="N48" s="17">
        <f t="shared" si="0"/>
        <v>28998</v>
      </c>
    </row>
    <row r="49" spans="1:14">
      <c r="A49" s="16" t="s">
        <v>22</v>
      </c>
      <c r="B49" s="17">
        <v>67</v>
      </c>
      <c r="C49" s="17">
        <f>[1]февраль!$B17</f>
        <v>58</v>
      </c>
      <c r="D49" s="17">
        <f>[1]март!$B17</f>
        <v>22</v>
      </c>
      <c r="E49" s="17">
        <f>[1]апрель!$B17</f>
        <v>54</v>
      </c>
      <c r="F49" s="17">
        <f>[1]май!$B17</f>
        <v>55</v>
      </c>
      <c r="G49" s="17">
        <f>[1]июнь!$B17</f>
        <v>65</v>
      </c>
      <c r="H49" s="17">
        <f>[1]июль!$B17</f>
        <v>65</v>
      </c>
      <c r="I49" s="17">
        <f>[1]август!$B17</f>
        <v>69</v>
      </c>
      <c r="J49" s="17">
        <f>[1]сентябрь!$B17</f>
        <v>30</v>
      </c>
      <c r="K49" s="17">
        <f>[1]октябрь!$B17</f>
        <v>88</v>
      </c>
      <c r="L49" s="17">
        <f>[1]ноябрь!$B17</f>
        <v>70</v>
      </c>
      <c r="M49" s="17">
        <f>[1]декабрь!$B17</f>
        <v>56</v>
      </c>
      <c r="N49" s="17">
        <f t="shared" si="0"/>
        <v>699</v>
      </c>
    </row>
    <row r="50" spans="1:14">
      <c r="A50" s="16" t="s">
        <v>23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>
        <f t="shared" si="0"/>
        <v>0</v>
      </c>
    </row>
    <row r="51" spans="1:14">
      <c r="A51" s="16" t="s">
        <v>24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>
        <f t="shared" si="0"/>
        <v>0</v>
      </c>
    </row>
    <row r="52" spans="1:14">
      <c r="A52" s="18" t="s">
        <v>33</v>
      </c>
      <c r="B52" s="19">
        <f t="shared" ref="B52:M52" si="19">B47+B48+B49+B50+B51</f>
        <v>18186.89</v>
      </c>
      <c r="C52" s="19">
        <f t="shared" si="19"/>
        <v>10497.01</v>
      </c>
      <c r="D52" s="19">
        <f t="shared" si="19"/>
        <v>8548.26</v>
      </c>
      <c r="E52" s="19">
        <f t="shared" si="19"/>
        <v>8960.9700000000012</v>
      </c>
      <c r="F52" s="19">
        <f t="shared" si="19"/>
        <v>10674.76</v>
      </c>
      <c r="G52" s="19">
        <f t="shared" si="19"/>
        <v>11299.1</v>
      </c>
      <c r="H52" s="19">
        <f t="shared" si="19"/>
        <v>11852.2</v>
      </c>
      <c r="I52" s="19">
        <f t="shared" si="19"/>
        <v>12857.68</v>
      </c>
      <c r="J52" s="19">
        <f t="shared" si="19"/>
        <v>10193.67</v>
      </c>
      <c r="K52" s="19">
        <f t="shared" si="19"/>
        <v>12259.976095620001</v>
      </c>
      <c r="L52" s="19">
        <f t="shared" ref="L52:M52" si="20">L47+L48+L49+L50+L51</f>
        <v>11204.39</v>
      </c>
      <c r="M52" s="19">
        <f t="shared" si="20"/>
        <v>9533.27</v>
      </c>
      <c r="N52" s="19">
        <f t="shared" si="0"/>
        <v>136068.17609562</v>
      </c>
    </row>
    <row r="53" spans="1:14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</row>
    <row r="54" spans="1:14">
      <c r="H54" s="13"/>
      <c r="I54" s="13"/>
      <c r="J54" s="13"/>
    </row>
    <row r="55" spans="1:14">
      <c r="K55" s="12"/>
    </row>
    <row r="56" spans="1:14">
      <c r="G56" s="13"/>
      <c r="K56" s="12"/>
      <c r="L56" s="13"/>
      <c r="M56" s="13"/>
      <c r="N56" s="3"/>
    </row>
    <row r="57" spans="1:14">
      <c r="G57" s="13"/>
      <c r="J57" s="12"/>
      <c r="K57" s="12"/>
      <c r="L57" s="13"/>
      <c r="M57" s="13"/>
    </row>
    <row r="58" spans="1:14">
      <c r="G58" s="13"/>
      <c r="J58" s="12"/>
      <c r="K58" s="25"/>
      <c r="L58" s="13"/>
      <c r="M58" s="13"/>
      <c r="N58" s="13"/>
    </row>
    <row r="59" spans="1:14">
      <c r="F59" s="13"/>
      <c r="G59" s="13"/>
      <c r="J59" s="12"/>
      <c r="K59" s="25"/>
      <c r="L59" s="13"/>
      <c r="M59" s="13"/>
      <c r="N59" s="13"/>
    </row>
    <row r="60" spans="1:14">
      <c r="F60" s="13"/>
      <c r="G60" s="13"/>
      <c r="J60" s="12"/>
      <c r="K60" s="25"/>
      <c r="L60" s="13"/>
      <c r="M60" s="13"/>
    </row>
    <row r="61" spans="1:14">
      <c r="F61" s="13"/>
      <c r="G61" s="13"/>
      <c r="J61" s="12"/>
      <c r="K61" s="12"/>
      <c r="L61" s="13"/>
      <c r="M61" s="13"/>
    </row>
    <row r="62" spans="1:14">
      <c r="F62" s="13"/>
      <c r="G62" s="13"/>
      <c r="J62" s="12"/>
      <c r="K62" s="12"/>
      <c r="L62" s="13"/>
      <c r="M62" s="13"/>
    </row>
    <row r="63" spans="1:14">
      <c r="F63" s="13"/>
      <c r="G63" s="13"/>
      <c r="H63" s="13"/>
      <c r="J63" s="12"/>
      <c r="K63" s="12"/>
      <c r="L63" s="13"/>
      <c r="M63" s="13"/>
    </row>
    <row r="64" spans="1:14">
      <c r="F64" s="13"/>
      <c r="G64" s="13"/>
      <c r="J64" s="12"/>
      <c r="K64" s="12"/>
      <c r="L64" s="13"/>
      <c r="M64" s="13"/>
    </row>
    <row r="65" spans="6:13">
      <c r="F65" s="13"/>
      <c r="G65" s="13"/>
      <c r="J65" s="12"/>
      <c r="K65" s="12"/>
      <c r="L65" s="13"/>
      <c r="M65" s="13"/>
    </row>
    <row r="66" spans="6:13">
      <c r="F66" s="13"/>
      <c r="G66" s="13"/>
      <c r="J66" s="12"/>
      <c r="K66" s="12"/>
      <c r="L66" s="13"/>
      <c r="M66" s="13"/>
    </row>
    <row r="67" spans="6:13">
      <c r="F67" s="13"/>
      <c r="G67" s="13"/>
      <c r="J67" s="12"/>
      <c r="K67" s="12"/>
      <c r="L67" s="13"/>
      <c r="M67" s="13"/>
    </row>
    <row r="68" spans="6:13">
      <c r="F68" s="13"/>
      <c r="G68" s="13"/>
      <c r="J68" s="12"/>
      <c r="K68" s="12"/>
      <c r="L68" s="13"/>
      <c r="M68" s="13"/>
    </row>
    <row r="69" spans="6:13">
      <c r="F69" s="13"/>
      <c r="G69" s="13"/>
      <c r="J69" s="12"/>
      <c r="K69" s="13"/>
      <c r="L69" s="13"/>
      <c r="M69" s="13"/>
    </row>
    <row r="70" spans="6:13">
      <c r="F70" s="13"/>
      <c r="G70" s="13"/>
      <c r="J70" s="12"/>
      <c r="K70" s="13"/>
      <c r="L70" s="13"/>
      <c r="M70" s="13"/>
    </row>
    <row r="71" spans="6:13">
      <c r="F71" s="13"/>
      <c r="J71" s="12"/>
      <c r="K71" s="13"/>
      <c r="L71" s="13"/>
      <c r="M71" s="13"/>
    </row>
    <row r="72" spans="6:13">
      <c r="F72" s="13"/>
      <c r="K72" s="13"/>
      <c r="L72" s="13"/>
    </row>
    <row r="73" spans="6:13">
      <c r="F73" s="13"/>
      <c r="K73" s="13"/>
      <c r="L73" s="13"/>
    </row>
    <row r="74" spans="6:13">
      <c r="F74" s="13"/>
      <c r="K74" s="13"/>
      <c r="L74" s="13"/>
    </row>
    <row r="75" spans="6:13">
      <c r="F75" s="13"/>
      <c r="K75" s="13"/>
      <c r="L75" s="13"/>
    </row>
    <row r="76" spans="6:13">
      <c r="K76" s="13"/>
      <c r="L76" s="13"/>
    </row>
    <row r="77" spans="6:13">
      <c r="K77" s="13"/>
      <c r="L77" s="13"/>
    </row>
    <row r="78" spans="6:13">
      <c r="K78" s="13"/>
      <c r="L78" s="13"/>
    </row>
    <row r="79" spans="6:13">
      <c r="K79" s="13"/>
      <c r="L79" s="13"/>
    </row>
    <row r="80" spans="6:13">
      <c r="K80" s="13"/>
    </row>
    <row r="81" spans="11:11">
      <c r="K81" s="13"/>
    </row>
    <row r="82" spans="11:11">
      <c r="K82" s="13"/>
    </row>
    <row r="83" spans="11:11">
      <c r="K83" s="13"/>
    </row>
  </sheetData>
  <mergeCells count="1">
    <mergeCell ref="A5:A6"/>
  </mergeCells>
  <printOptions horizontalCentered="1" verticalCentered="1"/>
  <pageMargins left="0" right="0" top="0" bottom="0" header="0.51181102362204722" footer="0.51181102362204722"/>
  <pageSetup paperSize="9" scale="34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 Красноармейский</vt:lpstr>
      <vt:lpstr>'Дальнереченский Красноармейский'!Заголовки_для_печати</vt:lpstr>
    </vt:vector>
  </TitlesOfParts>
  <Company>Primtep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Малова Ольга Борисовна</cp:lastModifiedBy>
  <dcterms:created xsi:type="dcterms:W3CDTF">2022-11-08T02:56:45Z</dcterms:created>
  <dcterms:modified xsi:type="dcterms:W3CDTF">2023-01-11T00:45:21Z</dcterms:modified>
</cp:coreProperties>
</file>